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J17" i="3" l="1"/>
  <c r="L11" i="3"/>
  <c r="J11" i="3"/>
  <c r="G8" i="3" l="1"/>
  <c r="G19" i="3" s="1"/>
  <c r="J15" i="3"/>
  <c r="K15" i="3"/>
  <c r="D8" i="3"/>
  <c r="I8" i="3" l="1"/>
  <c r="H8" i="3"/>
  <c r="N18" i="3"/>
  <c r="O18" i="3"/>
  <c r="L18" i="3"/>
  <c r="M18" i="3"/>
  <c r="F8" i="3"/>
  <c r="E8" i="3"/>
  <c r="E19" i="3" s="1"/>
  <c r="N17" i="3"/>
  <c r="L17" i="3"/>
  <c r="O11" i="3" l="1"/>
  <c r="M11" i="3"/>
  <c r="K11" i="3"/>
  <c r="K17" i="3"/>
  <c r="I19" i="3"/>
  <c r="H19" i="3"/>
  <c r="F19" i="3"/>
  <c r="O17" i="3"/>
  <c r="M17" i="3"/>
  <c r="D19" i="3"/>
  <c r="O16" i="3" l="1"/>
  <c r="O14" i="3"/>
  <c r="O13" i="3"/>
  <c r="O12" i="3"/>
  <c r="O10" i="3"/>
  <c r="N16" i="3"/>
  <c r="N14" i="3"/>
  <c r="N13" i="3"/>
  <c r="N12" i="3"/>
  <c r="N10" i="3"/>
  <c r="L16" i="3"/>
  <c r="L14" i="3"/>
  <c r="L13" i="3"/>
  <c r="L12" i="3"/>
  <c r="L10" i="3"/>
  <c r="J16" i="3"/>
  <c r="J14" i="3"/>
  <c r="J13" i="3"/>
  <c r="J12" i="3"/>
  <c r="J10" i="3"/>
  <c r="K16" i="3"/>
  <c r="K14" i="3"/>
  <c r="K13" i="3"/>
  <c r="K12" i="3"/>
  <c r="K10" i="3"/>
  <c r="M8" i="3" l="1"/>
  <c r="N8" i="3" l="1"/>
  <c r="O8" i="3"/>
  <c r="M16" i="3"/>
  <c r="E9" i="3" l="1"/>
  <c r="F9" i="3"/>
  <c r="K8" i="3"/>
  <c r="M10" i="3"/>
  <c r="M14" i="3"/>
  <c r="M13" i="3"/>
  <c r="M12" i="3"/>
  <c r="J8" i="3"/>
  <c r="L8" i="3" l="1"/>
  <c r="D9" i="3" l="1"/>
  <c r="M19" i="3" l="1"/>
  <c r="L19" i="3"/>
  <c r="L9" i="3" s="1"/>
  <c r="H9" i="3"/>
  <c r="N19" i="3" l="1"/>
  <c r="N9" i="3" s="1"/>
  <c r="O19" i="3"/>
  <c r="I9" i="3"/>
  <c r="G9" i="3" l="1"/>
  <c r="J19" i="3"/>
  <c r="J9" i="3" s="1"/>
  <c r="K19" i="3"/>
  <c r="K9" i="3" s="1"/>
</calcChain>
</file>

<file path=xl/sharedStrings.xml><?xml version="1.0" encoding="utf-8"?>
<sst xmlns="http://schemas.openxmlformats.org/spreadsheetml/2006/main" count="154" uniqueCount="115">
  <si>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</si>
  <si>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</si>
  <si>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</si>
  <si>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</si>
  <si>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</si>
  <si>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</si>
  <si>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</si>
  <si>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</si>
  <si>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</si>
  <si>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</si>
  <si>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</si>
  <si>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</si>
  <si>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</si>
  <si>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</si>
  <si>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</si>
  <si>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</si>
  <si>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</si>
  <si>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</si>
  <si>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</si>
  <si>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</si>
  <si>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</si>
  <si>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</si>
  <si>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</si>
  <si>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</si>
  <si>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</si>
  <si>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</si>
  <si>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</si>
  <si>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</si>
  <si>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</si>
  <si>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</si>
  <si>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</si>
  <si>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</si>
  <si>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</si>
  <si>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</si>
  <si>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</si>
  <si>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</si>
  <si>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</si>
  <si>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</si>
  <si>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</si>
  <si>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</si>
  <si>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</si>
  <si>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</si>
  <si>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</si>
  <si>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</si>
  <si>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</si>
  <si>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</si>
  <si>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</si>
  <si>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</si>
  <si>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</si>
  <si>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</si>
  <si>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</si>
  <si>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</si>
  <si>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</si>
  <si>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</si>
  <si>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</si>
  <si>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</si>
  <si>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</si>
  <si>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</si>
  <si>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</si>
  <si>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</si>
  <si>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</si>
  <si>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</si>
  <si>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</si>
  <si>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</si>
  <si>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</si>
  <si>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</si>
  <si>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</si>
  <si>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</si>
  <si>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</si>
  <si>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</si>
  <si>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</si>
  <si>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</si>
  <si>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</si>
  <si>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</si>
  <si>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</si>
  <si>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</si>
  <si>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</si>
  <si>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</si>
  <si>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</si>
  <si>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</si>
  <si>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</si>
  <si>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</si>
  <si>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</si>
  <si>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</si>
  <si>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</si>
  <si>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</si>
  <si>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</si>
  <si>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Социальная политика</t>
  </si>
  <si>
    <t>Расходы бюджета всего:</t>
  </si>
  <si>
    <t xml:space="preserve">   Код главного распорядителя  бюджетных средств</t>
  </si>
  <si>
    <t>(тыс. руб.)</t>
  </si>
  <si>
    <t>Контрольно-счетной палаты</t>
  </si>
  <si>
    <t>Инспектор</t>
  </si>
  <si>
    <t>Национальная оборона</t>
  </si>
  <si>
    <t>Приложение № 3</t>
  </si>
  <si>
    <t>Физкультура и спорт</t>
  </si>
  <si>
    <t>2016год</t>
  </si>
  <si>
    <t>2017год</t>
  </si>
  <si>
    <t>2017 год</t>
  </si>
  <si>
    <t>Неизвестный раздел</t>
  </si>
  <si>
    <t>Культура и кинематография</t>
  </si>
  <si>
    <t xml:space="preserve">925 01 00 0000000 000 000 </t>
  </si>
  <si>
    <t xml:space="preserve">925 02 00 0000000 000 000 </t>
  </si>
  <si>
    <t xml:space="preserve">925 03 00 0000000 000 000 </t>
  </si>
  <si>
    <t xml:space="preserve">925 04 00 0000000 000 000 </t>
  </si>
  <si>
    <t xml:space="preserve">925 05 00 0000000 000 000 </t>
  </si>
  <si>
    <t xml:space="preserve">925 08 00 0000000 000 000 </t>
  </si>
  <si>
    <t xml:space="preserve">925 10 00 0000000 000 000 </t>
  </si>
  <si>
    <t xml:space="preserve">925 11 00  0000000 000 000 </t>
  </si>
  <si>
    <t xml:space="preserve">925 00 00  0000000 000 000 </t>
  </si>
  <si>
    <t xml:space="preserve">  Н.И.Лупир</t>
  </si>
  <si>
    <t xml:space="preserve">                                Информация  изменения  расходов  бюджета сельского поселения   "Село Булава"по ведомственной структуре расходов  в 2015 году  и на плановый период 2016 и 2017 годов</t>
  </si>
  <si>
    <t>Утверждено решением Собрания депутатов от 19.12.2014 № 74"О бюджете сельского поселения  на 2015 год и на плановый период 2016 и 2017 годов"</t>
  </si>
  <si>
    <t>Отклонение проекта бюджета от решения Совета депутатов от 19.12.2014№ 74</t>
  </si>
  <si>
    <t>Администрация  сельского поселения "Село Булава"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</si>
</sst>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00"/>
    <numFmt numFmtId="167" formatCode="0.00000"/>
    <numFmt numFmtId="168" formatCode="#,##0.0000"/>
    <numFmt numFmtId="169" formatCode="0.00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7">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9" fontId="12" fillId="0" borderId="6" xfId="0" applyNumberFormat="1" applyFont="1" applyFill="1" applyBorder="1" applyAlignment="1">
      <alignment horizontal="center" shrinkToFit="1"/>
    </xf>
    <xf numFmtId="0" fontId="2" fillId="0" borderId="5" xfId="0" applyFont="1" applyBorder="1" applyAlignment="1">
      <alignment horizontal="center"/>
    </xf>
    <xf numFmtId="0" fontId="19" fillId="0" borderId="5" xfId="0" applyFont="1" applyFill="1" applyBorder="1" applyAlignment="1">
      <alignment horizontal="center" wrapText="1"/>
    </xf>
    <xf numFmtId="0" fontId="23" fillId="0" borderId="5" xfId="0" applyFont="1" applyFill="1" applyBorder="1" applyAlignment="1">
      <alignment horizontal="left" wrapText="1"/>
    </xf>
    <xf numFmtId="0" fontId="22" fillId="0" borderId="5" xfId="0" applyFont="1" applyFill="1" applyBorder="1" applyAlignment="1">
      <alignment horizontal="left" wrapText="1"/>
    </xf>
    <xf numFmtId="0" fontId="23" fillId="0" borderId="5" xfId="0" applyFont="1" applyFill="1" applyBorder="1" applyAlignment="1">
      <alignment horizontal="right" wrapText="1"/>
    </xf>
    <xf numFmtId="49" fontId="20" fillId="0" borderId="6" xfId="0" applyNumberFormat="1" applyFont="1" applyFill="1" applyBorder="1" applyAlignment="1">
      <alignment horizontal="center" shrinkToFit="1"/>
    </xf>
    <xf numFmtId="4" fontId="21" fillId="0" borderId="5" xfId="0" applyNumberFormat="1" applyFont="1" applyFill="1" applyBorder="1" applyAlignment="1">
      <alignment horizontal="center"/>
    </xf>
    <xf numFmtId="0" fontId="21" fillId="0" borderId="6" xfId="0" applyFont="1" applyFill="1" applyBorder="1" applyAlignment="1">
      <alignment horizontal="right" wrapText="1"/>
    </xf>
    <xf numFmtId="0" fontId="22" fillId="0" borderId="6" xfId="0" applyFont="1" applyFill="1" applyBorder="1" applyAlignment="1">
      <alignment horizontal="left" wrapText="1"/>
    </xf>
    <xf numFmtId="0" fontId="23" fillId="0" borderId="6" xfId="0" applyFont="1" applyFill="1" applyBorder="1" applyAlignment="1">
      <alignment horizontal="left" wrapText="1"/>
    </xf>
    <xf numFmtId="165" fontId="8" fillId="0" borderId="5" xfId="0" applyNumberFormat="1" applyFont="1" applyBorder="1" applyAlignment="1">
      <alignment horizontal="center"/>
    </xf>
    <xf numFmtId="2" fontId="8" fillId="0" borderId="5" xfId="0" applyNumberFormat="1" applyFont="1" applyBorder="1" applyAlignment="1">
      <alignment horizontal="center"/>
    </xf>
    <xf numFmtId="0" fontId="8" fillId="0" borderId="0" xfId="0" applyFont="1"/>
    <xf numFmtId="2" fontId="22" fillId="0" borderId="19" xfId="0" applyNumberFormat="1" applyFont="1" applyFill="1" applyBorder="1" applyAlignment="1">
      <alignment horizontal="center"/>
    </xf>
    <xf numFmtId="164" fontId="8" fillId="0" borderId="5" xfId="0" applyNumberFormat="1" applyFont="1" applyBorder="1" applyAlignment="1">
      <alignment horizontal="center"/>
    </xf>
    <xf numFmtId="4" fontId="21" fillId="0" borderId="20" xfId="0" applyNumberFormat="1" applyFont="1" applyFill="1" applyBorder="1" applyAlignment="1">
      <alignment horizontal="center"/>
    </xf>
    <xf numFmtId="4" fontId="8" fillId="0" borderId="10" xfId="0" applyNumberFormat="1" applyFont="1" applyBorder="1" applyAlignment="1">
      <alignment horizontal="center"/>
    </xf>
    <xf numFmtId="4" fontId="24" fillId="0" borderId="6" xfId="0" applyNumberFormat="1" applyFont="1" applyBorder="1" applyAlignment="1">
      <alignment horizontal="center"/>
    </xf>
    <xf numFmtId="0" fontId="19" fillId="0" borderId="5" xfId="0" applyFont="1" applyFill="1" applyBorder="1" applyAlignment="1">
      <alignment horizontal="left" wrapText="1"/>
    </xf>
    <xf numFmtId="164" fontId="8" fillId="0" borderId="21" xfId="0" applyNumberFormat="1" applyFont="1" applyBorder="1" applyAlignment="1">
      <alignment horizontal="center"/>
    </xf>
    <xf numFmtId="164" fontId="10" fillId="0" borderId="5" xfId="0" applyNumberFormat="1" applyFont="1" applyBorder="1" applyAlignment="1">
      <alignment horizontal="center"/>
    </xf>
    <xf numFmtId="164" fontId="22" fillId="0" borderId="5" xfId="0" applyNumberFormat="1" applyFont="1" applyFill="1" applyBorder="1" applyAlignment="1">
      <alignment horizontal="center"/>
    </xf>
    <xf numFmtId="4" fontId="8" fillId="0" borderId="6" xfId="0" applyNumberFormat="1" applyFont="1" applyBorder="1" applyAlignment="1">
      <alignment horizontal="center"/>
    </xf>
    <xf numFmtId="164" fontId="8" fillId="0" borderId="6" xfId="0" applyNumberFormat="1" applyFont="1" applyBorder="1" applyAlignment="1">
      <alignment horizontal="center"/>
    </xf>
    <xf numFmtId="2" fontId="8" fillId="0" borderId="10" xfId="0" applyNumberFormat="1" applyFont="1" applyBorder="1" applyAlignment="1">
      <alignment horizontal="center"/>
    </xf>
    <xf numFmtId="166" fontId="8" fillId="0" borderId="5" xfId="0" applyNumberFormat="1" applyFont="1" applyBorder="1" applyAlignment="1">
      <alignment horizontal="center"/>
    </xf>
    <xf numFmtId="167" fontId="8" fillId="0" borderId="10" xfId="0" applyNumberFormat="1" applyFont="1" applyBorder="1" applyAlignment="1">
      <alignment horizontal="center"/>
    </xf>
    <xf numFmtId="167" fontId="8" fillId="0" borderId="5" xfId="0" applyNumberFormat="1" applyFont="1" applyBorder="1" applyAlignment="1">
      <alignment horizontal="center"/>
    </xf>
    <xf numFmtId="168" fontId="24" fillId="0" borderId="6" xfId="0" applyNumberFormat="1" applyFont="1" applyBorder="1" applyAlignment="1">
      <alignment horizontal="center"/>
    </xf>
    <xf numFmtId="169" fontId="25" fillId="0" borderId="5" xfId="0" applyNumberFormat="1" applyFont="1" applyBorder="1" applyAlignment="1">
      <alignment horizontal="center"/>
    </xf>
    <xf numFmtId="169" fontId="10" fillId="0" borderId="5" xfId="0" applyNumberFormat="1" applyFont="1" applyBorder="1" applyAlignment="1">
      <alignment horizontal="center"/>
    </xf>
    <xf numFmtId="168" fontId="22" fillId="0" borderId="5" xfId="0" applyNumberFormat="1" applyFont="1" applyFill="1" applyBorder="1" applyAlignment="1">
      <alignment horizontal="center"/>
    </xf>
    <xf numFmtId="169" fontId="8" fillId="0" borderId="5" xfId="0" applyNumberFormat="1" applyFont="1" applyBorder="1" applyAlignment="1">
      <alignment horizontal="center"/>
    </xf>
    <xf numFmtId="169" fontId="22" fillId="0" borderId="5" xfId="0" applyNumberFormat="1" applyFont="1" applyFill="1" applyBorder="1" applyAlignment="1">
      <alignment horizontal="center"/>
    </xf>
    <xf numFmtId="2" fontId="10"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8"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4" t="s">
        <v>26</v>
      </c>
      <c r="C29" s="156">
        <v>435</v>
      </c>
    </row>
    <row r="30" spans="1:3" ht="2.25" hidden="1" customHeight="1" thickBot="1" x14ac:dyDescent="0.3">
      <c r="B30" s="155"/>
      <c r="C30" s="157"/>
    </row>
    <row r="31" spans="1:3" ht="95.25" thickBot="1" x14ac:dyDescent="0.3">
      <c r="A31" s="152" t="s">
        <v>15</v>
      </c>
      <c r="B31" s="42" t="s">
        <v>27</v>
      </c>
      <c r="C31" s="43">
        <v>7</v>
      </c>
    </row>
    <row r="32" spans="1:3" ht="174.75" customHeight="1" thickBot="1" x14ac:dyDescent="0.3">
      <c r="A32" s="15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0" t="s">
        <v>37</v>
      </c>
      <c r="C40" s="162">
        <v>4761.6000000000004</v>
      </c>
    </row>
    <row r="41" spans="1:3" ht="180.75" customHeight="1" thickBot="1" x14ac:dyDescent="0.3">
      <c r="A41" s="158" t="s">
        <v>15</v>
      </c>
      <c r="B41" s="161"/>
      <c r="C41" s="163"/>
    </row>
    <row r="42" spans="1:3" ht="184.5" customHeight="1" thickBot="1" x14ac:dyDescent="0.3">
      <c r="A42" s="15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8"/>
      <c r="G1" s="168"/>
    </row>
    <row r="2" spans="1:7" ht="24.75" customHeight="1" x14ac:dyDescent="0.3">
      <c r="A2" s="183"/>
      <c r="B2" s="183"/>
      <c r="C2" s="183"/>
      <c r="D2" s="183"/>
      <c r="E2" s="183"/>
      <c r="F2" s="183"/>
      <c r="G2" s="18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9"/>
      <c r="B5" s="179"/>
      <c r="C5" s="181"/>
      <c r="D5" s="181"/>
      <c r="E5" s="181"/>
      <c r="F5" s="169"/>
      <c r="G5" s="170"/>
    </row>
    <row r="6" spans="1:7" ht="27.75" customHeight="1" x14ac:dyDescent="0.25">
      <c r="A6" s="180"/>
      <c r="B6" s="180"/>
      <c r="C6" s="182"/>
      <c r="D6" s="182"/>
      <c r="E6" s="18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1"/>
      <c r="C39" s="88"/>
      <c r="D39" s="74"/>
      <c r="E39" s="74"/>
      <c r="F39" s="63"/>
      <c r="G39" s="68"/>
    </row>
    <row r="40" spans="1:7" s="75" customFormat="1" ht="2.25" hidden="1" customHeight="1" x14ac:dyDescent="0.25">
      <c r="A40" s="76"/>
      <c r="B40" s="172"/>
      <c r="C40" s="88"/>
      <c r="D40" s="74"/>
      <c r="E40" s="74"/>
      <c r="F40" s="63"/>
      <c r="G40" s="68"/>
    </row>
    <row r="41" spans="1:7" s="75" customFormat="1" ht="69.75" customHeight="1" thickBot="1" x14ac:dyDescent="0.3">
      <c r="A41" s="173"/>
      <c r="B41" s="51"/>
      <c r="C41" s="88"/>
      <c r="D41" s="74"/>
      <c r="E41" s="74"/>
      <c r="F41" s="63"/>
      <c r="G41" s="68"/>
    </row>
    <row r="42" spans="1:7" ht="0.75" hidden="1" customHeight="1" thickBot="1" x14ac:dyDescent="0.3">
      <c r="A42" s="17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5"/>
      <c r="C58" s="90"/>
      <c r="D58" s="72"/>
      <c r="E58" s="72"/>
      <c r="F58" s="63"/>
      <c r="G58" s="68"/>
    </row>
    <row r="59" spans="1:7" s="73" customFormat="1" ht="2.25" hidden="1" customHeight="1" thickBot="1" x14ac:dyDescent="0.3">
      <c r="A59" s="177"/>
      <c r="B59" s="176"/>
      <c r="C59" s="90"/>
      <c r="D59" s="72"/>
      <c r="E59" s="72"/>
      <c r="F59" s="63"/>
      <c r="G59" s="68"/>
    </row>
    <row r="60" spans="1:7" s="73" customFormat="1" ht="138" customHeight="1" thickBot="1" x14ac:dyDescent="0.3">
      <c r="A60" s="17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7"/>
      <c r="B80" s="167"/>
      <c r="C80" s="79"/>
      <c r="D80" s="79"/>
      <c r="E80" s="79"/>
    </row>
    <row r="81" spans="1:7" ht="18.75" x14ac:dyDescent="0.3">
      <c r="A81" s="167"/>
      <c r="B81" s="167"/>
      <c r="C81" s="165"/>
      <c r="D81" s="165"/>
      <c r="E81" s="165"/>
      <c r="F81" s="165"/>
      <c r="G81" s="165"/>
    </row>
    <row r="82" spans="1:7" ht="15.75" x14ac:dyDescent="0.25">
      <c r="A82" s="52"/>
      <c r="B82" s="53"/>
    </row>
    <row r="83" spans="1:7" x14ac:dyDescent="0.25">
      <c r="A83" s="164"/>
      <c r="B83" s="164"/>
    </row>
    <row r="84" spans="1:7" x14ac:dyDescent="0.25">
      <c r="A84" s="164"/>
      <c r="B84" s="164"/>
      <c r="C84" s="166"/>
      <c r="D84" s="166"/>
      <c r="E84" s="16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tabSelected="1" topLeftCell="H13" workbookViewId="0">
      <selection activeCell="R25" sqref="R25"/>
    </sheetView>
  </sheetViews>
  <sheetFormatPr defaultRowHeight="15" x14ac:dyDescent="0.25"/>
  <cols>
    <col min="1" max="1" width="25.85546875" customWidth="1"/>
    <col min="2" max="2" width="10" customWidth="1"/>
    <col min="3" max="3" width="22.28515625" customWidth="1"/>
    <col min="4" max="4" width="15.28515625" customWidth="1"/>
    <col min="5" max="6" width="14" customWidth="1"/>
    <col min="7" max="7" width="15.7109375" customWidth="1"/>
    <col min="8" max="8" width="15.85546875" customWidth="1"/>
    <col min="9" max="9" width="15.42578125" customWidth="1"/>
    <col min="10" max="10" width="9.42578125" customWidth="1"/>
    <col min="11" max="11" width="12.7109375" customWidth="1"/>
    <col min="12" max="12" width="9.42578125" customWidth="1"/>
    <col min="13" max="13" width="11" bestFit="1" customWidth="1"/>
    <col min="14" max="14" width="8" customWidth="1"/>
    <col min="15" max="15" width="12.42578125" customWidth="1"/>
  </cols>
  <sheetData>
    <row r="1" spans="1:15" ht="18.75" x14ac:dyDescent="0.3">
      <c r="A1" s="23"/>
      <c r="B1" s="23"/>
      <c r="C1" s="23"/>
      <c r="D1" s="23"/>
      <c r="E1" s="23"/>
      <c r="F1" s="23"/>
      <c r="G1" s="165"/>
      <c r="H1" s="165"/>
      <c r="I1" s="23"/>
      <c r="L1" s="165" t="s">
        <v>94</v>
      </c>
      <c r="M1" s="165"/>
    </row>
    <row r="2" spans="1:15" ht="47.25" customHeight="1" x14ac:dyDescent="0.3">
      <c r="A2" s="186" t="s">
        <v>111</v>
      </c>
      <c r="B2" s="187"/>
      <c r="C2" s="187"/>
      <c r="D2" s="187"/>
      <c r="E2" s="187"/>
      <c r="F2" s="187"/>
      <c r="G2" s="187"/>
      <c r="H2" s="187"/>
      <c r="I2" s="187"/>
      <c r="J2" s="187"/>
      <c r="K2" s="187"/>
      <c r="L2" s="187"/>
      <c r="M2" s="187"/>
      <c r="N2" s="187"/>
      <c r="O2" s="187"/>
    </row>
    <row r="3" spans="1:15" ht="15.75" x14ac:dyDescent="0.25">
      <c r="A3" s="23"/>
      <c r="B3" s="23"/>
      <c r="C3" s="23"/>
      <c r="D3" s="23"/>
      <c r="E3" s="23"/>
      <c r="F3" s="23"/>
      <c r="G3" s="23"/>
      <c r="H3" s="23"/>
      <c r="I3" s="23"/>
      <c r="M3" s="129" t="s">
        <v>90</v>
      </c>
    </row>
    <row r="4" spans="1:15" s="84" customFormat="1" ht="81" customHeight="1" x14ac:dyDescent="0.25">
      <c r="A4" s="181" t="s">
        <v>80</v>
      </c>
      <c r="B4" s="181" t="s">
        <v>89</v>
      </c>
      <c r="C4" s="181" t="s">
        <v>81</v>
      </c>
      <c r="D4" s="169" t="s">
        <v>112</v>
      </c>
      <c r="E4" s="184"/>
      <c r="F4" s="185"/>
      <c r="G4" s="169" t="s">
        <v>79</v>
      </c>
      <c r="H4" s="184"/>
      <c r="I4" s="185"/>
      <c r="J4" s="191" t="s">
        <v>113</v>
      </c>
      <c r="K4" s="192"/>
      <c r="L4" s="192"/>
      <c r="M4" s="192"/>
      <c r="N4" s="192"/>
      <c r="O4" s="193"/>
    </row>
    <row r="5" spans="1:15" s="84" customFormat="1" ht="15.75" customHeight="1" x14ac:dyDescent="0.25">
      <c r="A5" s="188"/>
      <c r="B5" s="189"/>
      <c r="C5" s="188"/>
      <c r="D5" s="181" t="s">
        <v>77</v>
      </c>
      <c r="E5" s="181" t="s">
        <v>96</v>
      </c>
      <c r="F5" s="181" t="s">
        <v>97</v>
      </c>
      <c r="G5" s="181" t="s">
        <v>77</v>
      </c>
      <c r="H5" s="181" t="s">
        <v>78</v>
      </c>
      <c r="I5" s="181" t="s">
        <v>98</v>
      </c>
      <c r="J5" s="194" t="s">
        <v>77</v>
      </c>
      <c r="K5" s="195"/>
      <c r="L5" s="194" t="s">
        <v>78</v>
      </c>
      <c r="M5" s="195"/>
      <c r="N5" s="194" t="s">
        <v>98</v>
      </c>
      <c r="O5" s="195"/>
    </row>
    <row r="6" spans="1:15" s="84" customFormat="1" ht="88.5" customHeight="1" x14ac:dyDescent="0.25">
      <c r="A6" s="182"/>
      <c r="B6" s="190"/>
      <c r="C6" s="182"/>
      <c r="D6" s="182"/>
      <c r="E6" s="182"/>
      <c r="F6" s="182"/>
      <c r="G6" s="182"/>
      <c r="H6" s="182"/>
      <c r="I6" s="182"/>
      <c r="J6" s="113" t="s">
        <v>76</v>
      </c>
      <c r="K6" s="113" t="s">
        <v>75</v>
      </c>
      <c r="L6" s="113" t="s">
        <v>76</v>
      </c>
      <c r="M6" s="113" t="s">
        <v>75</v>
      </c>
      <c r="N6" s="113" t="s">
        <v>76</v>
      </c>
      <c r="O6" s="113" t="s">
        <v>75</v>
      </c>
    </row>
    <row r="7" spans="1:15" s="25" customFormat="1" ht="15.75" x14ac:dyDescent="0.25">
      <c r="A7" s="117">
        <v>1</v>
      </c>
      <c r="B7" s="117">
        <v>2</v>
      </c>
      <c r="C7" s="117">
        <v>3</v>
      </c>
      <c r="D7" s="114">
        <v>4</v>
      </c>
      <c r="E7" s="114">
        <v>5</v>
      </c>
      <c r="F7" s="114">
        <v>6</v>
      </c>
      <c r="G7" s="114">
        <v>7</v>
      </c>
      <c r="H7" s="114">
        <v>8</v>
      </c>
      <c r="I7" s="114">
        <v>9</v>
      </c>
      <c r="J7" s="115">
        <v>10</v>
      </c>
      <c r="K7" s="115">
        <v>11</v>
      </c>
      <c r="L7" s="115">
        <v>12</v>
      </c>
      <c r="M7" s="115">
        <v>13</v>
      </c>
      <c r="N7" s="115">
        <v>14</v>
      </c>
      <c r="O7" s="115">
        <v>15</v>
      </c>
    </row>
    <row r="8" spans="1:15" ht="48" customHeight="1" x14ac:dyDescent="0.25">
      <c r="A8" s="120" t="s">
        <v>114</v>
      </c>
      <c r="B8" s="118">
        <v>913</v>
      </c>
      <c r="C8" s="118"/>
      <c r="D8" s="148">
        <f>D10+D11+D12+D13+D14+D16+D17+D15</f>
        <v>9216.9320000000007</v>
      </c>
      <c r="E8" s="148">
        <f>E10+E11+E12+E13+E14+E16+E17+E18</f>
        <v>9362.885000000002</v>
      </c>
      <c r="F8" s="150">
        <f>F10+F11+F12+F13+F14+F16+F17+F18</f>
        <v>9442.268</v>
      </c>
      <c r="G8" s="150">
        <f>G10+G11+G12+G13+G14+G16+G17+G15</f>
        <v>10281.465999999999</v>
      </c>
      <c r="H8" s="150">
        <f>H10+H11+H12+H13+H14+H16+H17+H18</f>
        <v>9362.885000000002</v>
      </c>
      <c r="I8" s="138">
        <f>I10+I11+I12+I13+I14+I16+I17+I18</f>
        <v>9442.268</v>
      </c>
      <c r="J8" s="89">
        <f>G8/D8*100</f>
        <v>111.5497651496181</v>
      </c>
      <c r="K8" s="137">
        <f>G8-D8</f>
        <v>1064.5339999999978</v>
      </c>
      <c r="L8" s="89">
        <f>H8/E8*100</f>
        <v>100</v>
      </c>
      <c r="M8" s="137">
        <f>H8-E8</f>
        <v>0</v>
      </c>
      <c r="N8" s="89">
        <f>I8/F8*100</f>
        <v>100</v>
      </c>
      <c r="O8" s="137">
        <f>I8-F8</f>
        <v>0</v>
      </c>
    </row>
    <row r="9" spans="1:15" ht="15.75" x14ac:dyDescent="0.25">
      <c r="A9" s="121" t="s">
        <v>82</v>
      </c>
      <c r="B9" s="124"/>
      <c r="C9" s="116"/>
      <c r="D9" s="130">
        <f t="shared" ref="D9:I9" si="0">D8/D19*100</f>
        <v>100</v>
      </c>
      <c r="E9" s="130">
        <f t="shared" si="0"/>
        <v>100</v>
      </c>
      <c r="F9" s="130">
        <f t="shared" si="0"/>
        <v>100</v>
      </c>
      <c r="G9" s="130">
        <f t="shared" si="0"/>
        <v>100</v>
      </c>
      <c r="H9" s="130">
        <f t="shared" si="0"/>
        <v>100</v>
      </c>
      <c r="I9" s="130">
        <f t="shared" si="0"/>
        <v>100</v>
      </c>
      <c r="J9" s="130">
        <f t="shared" ref="J9:N9" si="1">J8/J19*100</f>
        <v>100</v>
      </c>
      <c r="K9" s="130">
        <f t="shared" si="1"/>
        <v>100</v>
      </c>
      <c r="L9" s="130">
        <f t="shared" si="1"/>
        <v>100</v>
      </c>
      <c r="M9" s="130"/>
      <c r="N9" s="130">
        <f t="shared" si="1"/>
        <v>100</v>
      </c>
      <c r="O9" s="130"/>
    </row>
    <row r="10" spans="1:15" ht="32.25" customHeight="1" x14ac:dyDescent="0.25">
      <c r="A10" s="119" t="s">
        <v>83</v>
      </c>
      <c r="B10" s="119"/>
      <c r="C10" s="123" t="s">
        <v>101</v>
      </c>
      <c r="D10" s="131">
        <v>4451.634</v>
      </c>
      <c r="E10" s="131">
        <v>4452.1040000000003</v>
      </c>
      <c r="F10" s="131">
        <v>4452.5439999999999</v>
      </c>
      <c r="G10" s="142">
        <v>5236.3419999999996</v>
      </c>
      <c r="H10" s="142">
        <v>4452.1040000000003</v>
      </c>
      <c r="I10" s="142">
        <v>4452.5439999999999</v>
      </c>
      <c r="J10" s="127">
        <f t="shared" ref="J10:J17" si="2">G10/D10*100</f>
        <v>117.62741501210566</v>
      </c>
      <c r="K10" s="85">
        <f t="shared" ref="K10:K17" si="3">G10-D10</f>
        <v>784.70799999999963</v>
      </c>
      <c r="L10" s="128">
        <f t="shared" ref="L10:L18" si="4">H10/E10*100</f>
        <v>100</v>
      </c>
      <c r="M10" s="85">
        <f t="shared" ref="M10:M14" si="5">H10-E10</f>
        <v>0</v>
      </c>
      <c r="N10" s="128">
        <f t="shared" ref="N10:N18" si="6">I10/F10*100</f>
        <v>100</v>
      </c>
      <c r="O10" s="85">
        <f t="shared" ref="O10:O18" si="7">I10-F10</f>
        <v>0</v>
      </c>
    </row>
    <row r="11" spans="1:15" ht="32.25" customHeight="1" x14ac:dyDescent="0.25">
      <c r="A11" s="119" t="s">
        <v>93</v>
      </c>
      <c r="B11" s="119"/>
      <c r="C11" s="123" t="s">
        <v>102</v>
      </c>
      <c r="D11" s="85">
        <v>181.11</v>
      </c>
      <c r="E11" s="85">
        <v>181.11</v>
      </c>
      <c r="F11" s="85">
        <v>181.11</v>
      </c>
      <c r="G11" s="131">
        <v>153.85</v>
      </c>
      <c r="H11" s="85">
        <v>181.11</v>
      </c>
      <c r="I11" s="85">
        <v>181.11</v>
      </c>
      <c r="J11" s="127">
        <f t="shared" si="2"/>
        <v>84.948373916404378</v>
      </c>
      <c r="K11" s="85">
        <f t="shared" si="3"/>
        <v>-27.260000000000019</v>
      </c>
      <c r="L11" s="128">
        <f t="shared" si="4"/>
        <v>100</v>
      </c>
      <c r="M11" s="85">
        <f t="shared" si="5"/>
        <v>0</v>
      </c>
      <c r="N11" s="128"/>
      <c r="O11" s="85">
        <f t="shared" si="7"/>
        <v>0</v>
      </c>
    </row>
    <row r="12" spans="1:15" ht="48" customHeight="1" x14ac:dyDescent="0.25">
      <c r="A12" s="119" t="s">
        <v>84</v>
      </c>
      <c r="B12" s="119"/>
      <c r="C12" s="123" t="s">
        <v>103</v>
      </c>
      <c r="D12" s="133">
        <v>121.1</v>
      </c>
      <c r="E12" s="133">
        <v>121.1</v>
      </c>
      <c r="F12" s="133">
        <v>121.1</v>
      </c>
      <c r="G12" s="143">
        <v>614.77182000000005</v>
      </c>
      <c r="H12" s="141">
        <v>121.1</v>
      </c>
      <c r="I12" s="141">
        <v>121.1</v>
      </c>
      <c r="J12" s="128">
        <f t="shared" si="2"/>
        <v>507.656333608588</v>
      </c>
      <c r="K12" s="128">
        <f t="shared" si="3"/>
        <v>493.67182000000003</v>
      </c>
      <c r="L12" s="128">
        <f t="shared" si="4"/>
        <v>100</v>
      </c>
      <c r="M12" s="128">
        <f t="shared" si="5"/>
        <v>0</v>
      </c>
      <c r="N12" s="128">
        <f t="shared" si="6"/>
        <v>100</v>
      </c>
      <c r="O12" s="85">
        <f t="shared" si="7"/>
        <v>0</v>
      </c>
    </row>
    <row r="13" spans="1:15" x14ac:dyDescent="0.25">
      <c r="A13" s="119" t="s">
        <v>85</v>
      </c>
      <c r="B13" s="119"/>
      <c r="C13" s="132" t="s">
        <v>104</v>
      </c>
      <c r="D13" s="149">
        <v>1206.288</v>
      </c>
      <c r="E13" s="149">
        <v>1224.692</v>
      </c>
      <c r="F13" s="149">
        <v>1159.539</v>
      </c>
      <c r="G13" s="149">
        <v>1366.7539999999999</v>
      </c>
      <c r="H13" s="149">
        <v>1224.692</v>
      </c>
      <c r="I13" s="149">
        <v>1159.539</v>
      </c>
      <c r="J13" s="128">
        <f t="shared" si="2"/>
        <v>113.30246176700753</v>
      </c>
      <c r="K13" s="128">
        <f t="shared" si="3"/>
        <v>160.46599999999989</v>
      </c>
      <c r="L13" s="128">
        <f t="shared" si="4"/>
        <v>100</v>
      </c>
      <c r="M13" s="128">
        <f t="shared" si="5"/>
        <v>0</v>
      </c>
      <c r="N13" s="128">
        <f t="shared" si="6"/>
        <v>100</v>
      </c>
      <c r="O13" s="85">
        <f t="shared" si="7"/>
        <v>0</v>
      </c>
    </row>
    <row r="14" spans="1:15" ht="34.5" customHeight="1" x14ac:dyDescent="0.25">
      <c r="A14" s="119" t="s">
        <v>86</v>
      </c>
      <c r="B14" s="119"/>
      <c r="C14" s="132" t="s">
        <v>105</v>
      </c>
      <c r="D14" s="142">
        <v>3069.2080000000001</v>
      </c>
      <c r="E14" s="142">
        <v>2967.6970000000001</v>
      </c>
      <c r="F14" s="144">
        <v>2879.2429999999999</v>
      </c>
      <c r="G14" s="144">
        <v>2792.4391799999999</v>
      </c>
      <c r="H14" s="142">
        <v>2967.6970000000001</v>
      </c>
      <c r="I14" s="136">
        <v>2879.2429999999999</v>
      </c>
      <c r="J14" s="127">
        <f t="shared" si="2"/>
        <v>90.982402626345291</v>
      </c>
      <c r="K14" s="85">
        <f t="shared" si="3"/>
        <v>-276.76882000000023</v>
      </c>
      <c r="L14" s="128">
        <f t="shared" si="4"/>
        <v>100</v>
      </c>
      <c r="M14" s="85">
        <f t="shared" si="5"/>
        <v>0</v>
      </c>
      <c r="N14" s="128">
        <f t="shared" si="6"/>
        <v>100</v>
      </c>
      <c r="O14" s="85">
        <f t="shared" si="7"/>
        <v>0</v>
      </c>
    </row>
    <row r="15" spans="1:15" ht="30.75" customHeight="1" x14ac:dyDescent="0.25">
      <c r="A15" s="119" t="s">
        <v>100</v>
      </c>
      <c r="B15" s="119"/>
      <c r="C15" s="132" t="s">
        <v>106</v>
      </c>
      <c r="D15" s="139">
        <v>0</v>
      </c>
      <c r="E15" s="139"/>
      <c r="F15" s="139"/>
      <c r="G15" s="140">
        <v>0</v>
      </c>
      <c r="H15" s="139"/>
      <c r="I15" s="136"/>
      <c r="J15" s="127" t="e">
        <f t="shared" si="2"/>
        <v>#DIV/0!</v>
      </c>
      <c r="K15" s="85">
        <f t="shared" si="3"/>
        <v>0</v>
      </c>
      <c r="L15" s="128"/>
      <c r="M15" s="85"/>
      <c r="N15" s="128"/>
      <c r="O15" s="85"/>
    </row>
    <row r="16" spans="1:15" ht="20.25" customHeight="1" x14ac:dyDescent="0.25">
      <c r="A16" s="119" t="s">
        <v>87</v>
      </c>
      <c r="B16" s="119"/>
      <c r="C16" s="123" t="s">
        <v>107</v>
      </c>
      <c r="D16" s="145">
        <v>87.591999999999999</v>
      </c>
      <c r="E16" s="145">
        <v>87.591999999999999</v>
      </c>
      <c r="F16" s="145">
        <v>87.591999999999999</v>
      </c>
      <c r="G16" s="145">
        <v>97.308999999999997</v>
      </c>
      <c r="H16" s="145">
        <v>87.591999999999999</v>
      </c>
      <c r="I16" s="145">
        <v>87.591999999999999</v>
      </c>
      <c r="J16" s="85">
        <f t="shared" si="2"/>
        <v>111.09347885651657</v>
      </c>
      <c r="K16" s="85">
        <f t="shared" si="3"/>
        <v>9.7169999999999987</v>
      </c>
      <c r="L16" s="85">
        <f t="shared" si="4"/>
        <v>100</v>
      </c>
      <c r="M16" s="85">
        <f t="shared" ref="M16:M19" si="8">H16-E16</f>
        <v>0</v>
      </c>
      <c r="N16" s="85">
        <f t="shared" si="6"/>
        <v>100</v>
      </c>
      <c r="O16" s="85">
        <f t="shared" si="7"/>
        <v>0</v>
      </c>
    </row>
    <row r="17" spans="1:16" ht="20.25" customHeight="1" x14ac:dyDescent="0.25">
      <c r="A17" s="119" t="s">
        <v>95</v>
      </c>
      <c r="B17" s="126"/>
      <c r="C17" s="123" t="s">
        <v>108</v>
      </c>
      <c r="D17" s="134">
        <v>100</v>
      </c>
      <c r="E17" s="134">
        <v>100</v>
      </c>
      <c r="F17" s="134">
        <v>100</v>
      </c>
      <c r="G17" s="134">
        <v>20</v>
      </c>
      <c r="H17" s="134">
        <v>100</v>
      </c>
      <c r="I17" s="134">
        <v>100</v>
      </c>
      <c r="J17" s="85">
        <f t="shared" si="2"/>
        <v>20</v>
      </c>
      <c r="K17" s="85">
        <f t="shared" si="3"/>
        <v>-80</v>
      </c>
      <c r="L17" s="85">
        <f t="shared" si="4"/>
        <v>100</v>
      </c>
      <c r="M17" s="85">
        <f t="shared" si="8"/>
        <v>0</v>
      </c>
      <c r="N17" s="85">
        <f t="shared" si="6"/>
        <v>100</v>
      </c>
      <c r="O17" s="85">
        <f t="shared" si="7"/>
        <v>0</v>
      </c>
    </row>
    <row r="18" spans="1:16" ht="20.25" customHeight="1" x14ac:dyDescent="0.25">
      <c r="A18" s="119" t="s">
        <v>99</v>
      </c>
      <c r="B18" s="126"/>
      <c r="C18" s="123" t="s">
        <v>109</v>
      </c>
      <c r="D18" s="134"/>
      <c r="E18" s="134">
        <v>228.59</v>
      </c>
      <c r="F18" s="134">
        <v>461.14</v>
      </c>
      <c r="G18" s="134"/>
      <c r="H18" s="134">
        <v>228.59</v>
      </c>
      <c r="I18" s="134">
        <v>461.14</v>
      </c>
      <c r="J18" s="85"/>
      <c r="K18" s="85"/>
      <c r="L18" s="85">
        <f t="shared" si="4"/>
        <v>100</v>
      </c>
      <c r="M18" s="85">
        <f t="shared" si="8"/>
        <v>0</v>
      </c>
      <c r="N18" s="85">
        <f t="shared" si="6"/>
        <v>100</v>
      </c>
      <c r="O18" s="85">
        <f t="shared" si="7"/>
        <v>0</v>
      </c>
    </row>
    <row r="19" spans="1:16" s="84" customFormat="1" ht="39.75" customHeight="1" x14ac:dyDescent="0.25">
      <c r="A19" s="135" t="s">
        <v>88</v>
      </c>
      <c r="B19" s="125"/>
      <c r="C19" s="122"/>
      <c r="D19" s="146">
        <f>D8</f>
        <v>9216.9320000000007</v>
      </c>
      <c r="E19" s="146">
        <f t="shared" ref="E19:I19" si="9">E8</f>
        <v>9362.885000000002</v>
      </c>
      <c r="F19" s="146">
        <f t="shared" si="9"/>
        <v>9442.268</v>
      </c>
      <c r="G19" s="146">
        <f>G8</f>
        <v>10281.465999999999</v>
      </c>
      <c r="H19" s="146">
        <f t="shared" si="9"/>
        <v>9362.885000000002</v>
      </c>
      <c r="I19" s="146">
        <f t="shared" si="9"/>
        <v>9442.268</v>
      </c>
      <c r="J19" s="151">
        <f t="shared" ref="J19" si="10">G19/D19*100</f>
        <v>111.5497651496181</v>
      </c>
      <c r="K19" s="147">
        <f t="shared" ref="K19" si="11">G19-D19</f>
        <v>1064.5339999999978</v>
      </c>
      <c r="L19" s="151">
        <f t="shared" ref="L19" si="12">H19/E19*100</f>
        <v>100</v>
      </c>
      <c r="M19" s="147">
        <f t="shared" si="8"/>
        <v>0</v>
      </c>
      <c r="N19" s="151">
        <f t="shared" ref="N19" si="13">I19/F19*100</f>
        <v>100</v>
      </c>
      <c r="O19" s="147">
        <f t="shared" ref="O19" si="14">I19-F19</f>
        <v>0</v>
      </c>
    </row>
    <row r="23" spans="1:16" s="129" customFormat="1" x14ac:dyDescent="0.25">
      <c r="A23" s="129" t="s">
        <v>92</v>
      </c>
      <c r="O23" s="196"/>
      <c r="P23" s="196"/>
    </row>
    <row r="24" spans="1:16" s="129" customFormat="1" x14ac:dyDescent="0.25">
      <c r="A24" s="129" t="s">
        <v>91</v>
      </c>
      <c r="I24" s="196"/>
      <c r="J24" s="196"/>
      <c r="N24" s="196" t="s">
        <v>110</v>
      </c>
      <c r="O24" s="196"/>
    </row>
  </sheetData>
  <mergeCells count="21">
    <mergeCell ref="E5:E6"/>
    <mergeCell ref="O23:P23"/>
    <mergeCell ref="N24:O24"/>
    <mergeCell ref="F5:F6"/>
    <mergeCell ref="I24:J24"/>
    <mergeCell ref="D4:F4"/>
    <mergeCell ref="L1:M1"/>
    <mergeCell ref="G1:H1"/>
    <mergeCell ref="G4:I4"/>
    <mergeCell ref="G5:G6"/>
    <mergeCell ref="H5:H6"/>
    <mergeCell ref="I5:I6"/>
    <mergeCell ref="A2:O2"/>
    <mergeCell ref="C4:C6"/>
    <mergeCell ref="A4:A6"/>
    <mergeCell ref="B4:B6"/>
    <mergeCell ref="J4:O4"/>
    <mergeCell ref="J5:K5"/>
    <mergeCell ref="L5:M5"/>
    <mergeCell ref="N5:O5"/>
    <mergeCell ref="D5:D6"/>
  </mergeCells>
  <pageMargins left="0.19685039370078741" right="0.11811023622047245"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2015-09-30T04:26:57Z</dcterms:modified>
</cp:coreProperties>
</file>